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iess\Downloads\"/>
    </mc:Choice>
  </mc:AlternateContent>
  <bookViews>
    <workbookView xWindow="0" yWindow="0" windowWidth="18000" windowHeight="12045" tabRatio="894"/>
  </bookViews>
  <sheets>
    <sheet name="Erfassung Wohnort - KVT" sheetId="18" r:id="rId1"/>
  </sheets>
  <definedNames>
    <definedName name="_xlnm._FilterDatabase" localSheetId="0" hidden="1">'Erfassung Wohnort - KVT'!$A$4:$P$4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8" l="1"/>
  <c r="M30" i="18"/>
  <c r="G30" i="18" l="1"/>
  <c r="D30" i="18" l="1"/>
  <c r="B28" i="18"/>
  <c r="O6" i="18"/>
  <c r="P6" i="18" s="1"/>
  <c r="O7" i="18"/>
  <c r="O8" i="18"/>
  <c r="P8" i="18" s="1"/>
  <c r="O9" i="18"/>
  <c r="O10" i="18"/>
  <c r="P10" i="18" s="1"/>
  <c r="O11" i="18"/>
  <c r="O12" i="18"/>
  <c r="P12" i="18" s="1"/>
  <c r="O13" i="18"/>
  <c r="O14" i="18"/>
  <c r="P14" i="18" s="1"/>
  <c r="O15" i="18"/>
  <c r="O16" i="18"/>
  <c r="P16" i="18" s="1"/>
  <c r="O17" i="18"/>
  <c r="O18" i="18"/>
  <c r="P18" i="18" s="1"/>
  <c r="O19" i="18"/>
  <c r="O20" i="18"/>
  <c r="P20" i="18" s="1"/>
  <c r="O21" i="18"/>
  <c r="O22" i="18"/>
  <c r="P22" i="18" s="1"/>
  <c r="O23" i="18"/>
  <c r="O24" i="18"/>
  <c r="P24" i="18" s="1"/>
  <c r="O25" i="18"/>
  <c r="O26" i="18"/>
  <c r="P26" i="18" s="1"/>
  <c r="O27" i="18"/>
  <c r="O5" i="18"/>
  <c r="P5" i="18" s="1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M25" i="18" s="1"/>
  <c r="L26" i="18"/>
  <c r="L27" i="18"/>
  <c r="M27" i="18" s="1"/>
  <c r="L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5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4" i="18"/>
  <c r="E25" i="18"/>
  <c r="E26" i="18"/>
  <c r="E27" i="18"/>
  <c r="E23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5" i="18"/>
  <c r="N30" i="18"/>
  <c r="K30" i="18"/>
  <c r="L30" i="18" s="1"/>
  <c r="M23" i="18" l="1"/>
  <c r="M21" i="18"/>
  <c r="M19" i="18"/>
  <c r="M17" i="18"/>
  <c r="M15" i="18"/>
  <c r="M13" i="18"/>
  <c r="M11" i="18"/>
  <c r="M9" i="18"/>
  <c r="M7" i="18"/>
  <c r="M5" i="18"/>
  <c r="M26" i="18"/>
  <c r="M24" i="18"/>
  <c r="M22" i="18"/>
  <c r="M20" i="18"/>
  <c r="M18" i="18"/>
  <c r="M16" i="18"/>
  <c r="M14" i="18"/>
  <c r="M12" i="18"/>
  <c r="M10" i="18"/>
  <c r="M8" i="18"/>
  <c r="M6" i="18"/>
  <c r="P27" i="18"/>
  <c r="P25" i="18"/>
  <c r="P23" i="18"/>
  <c r="P21" i="18"/>
  <c r="P19" i="18"/>
  <c r="P17" i="18"/>
  <c r="P15" i="18"/>
  <c r="P13" i="18"/>
  <c r="P11" i="18"/>
  <c r="P9" i="18"/>
  <c r="P7" i="18"/>
  <c r="J30" i="18"/>
  <c r="H30" i="18"/>
  <c r="O30" i="18"/>
  <c r="E30" i="18"/>
  <c r="C30" i="18"/>
</calcChain>
</file>

<file path=xl/sharedStrings.xml><?xml version="1.0" encoding="utf-8"?>
<sst xmlns="http://schemas.openxmlformats.org/spreadsheetml/2006/main" count="44" uniqueCount="37">
  <si>
    <t>Gesamt</t>
  </si>
  <si>
    <t>LK Altenburger Land</t>
  </si>
  <si>
    <t>LK Eichsfeld</t>
  </si>
  <si>
    <t>LK Gotha</t>
  </si>
  <si>
    <t>LK Greiz</t>
  </si>
  <si>
    <t>LK Hildburghausen</t>
  </si>
  <si>
    <t>LK Ilm-Kreis</t>
  </si>
  <si>
    <t>LK Kyffhäuserkreis</t>
  </si>
  <si>
    <t>LK Nordhausen</t>
  </si>
  <si>
    <t>LK Saale-Holzland-Kreis</t>
  </si>
  <si>
    <t>LK Saale-Orla-Kreis</t>
  </si>
  <si>
    <t>LK Saalfeld-Rudolstadt</t>
  </si>
  <si>
    <t>LK Schmalkalden-Meiningen</t>
  </si>
  <si>
    <t>LK Sömmerda</t>
  </si>
  <si>
    <t>LK Sonneberg</t>
  </si>
  <si>
    <t>LK Wartburgkreis</t>
  </si>
  <si>
    <t>LK Weimarer Land</t>
  </si>
  <si>
    <t>SK Eisenach</t>
  </si>
  <si>
    <t>SK Erfurt</t>
  </si>
  <si>
    <t>SK Gera</t>
  </si>
  <si>
    <t>SK Jena</t>
  </si>
  <si>
    <t>SK Suhl</t>
  </si>
  <si>
    <t>SK Weimar</t>
  </si>
  <si>
    <t xml:space="preserve">Stand: </t>
  </si>
  <si>
    <t>Erstimpfungen</t>
  </si>
  <si>
    <t>Zweitimpfungen</t>
  </si>
  <si>
    <t>Landkreise / kreisfreie Städte</t>
  </si>
  <si>
    <t>% Zweitimpfungen</t>
  </si>
  <si>
    <t>% 
Erstimpfungen</t>
  </si>
  <si>
    <t>Meldestand 17.06.2021</t>
  </si>
  <si>
    <t>LK Unstrut-Hainich-Kreis</t>
  </si>
  <si>
    <r>
      <t xml:space="preserve">Übersicht der vorgenommenen Impfungen nach Wohnort - </t>
    </r>
    <r>
      <rPr>
        <b/>
        <u/>
        <sz val="14"/>
        <color rgb="FFFF0000"/>
        <rFont val="Arial"/>
        <family val="2"/>
      </rPr>
      <t>Daten der KVT</t>
    </r>
  </si>
  <si>
    <t>Veränderung
Erstimpquote</t>
  </si>
  <si>
    <t>Veränderung
vollst. Impfquote</t>
  </si>
  <si>
    <t>Einwohner
(31.12.2019)</t>
  </si>
  <si>
    <t>Auf eine eingeschränkte Datenbelastbarkeit wird hingewiesen!</t>
  </si>
  <si>
    <t>Meldestand 28.06.2021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</si>
</sst>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Arial"/>
      <family val="2"/>
    </font>
    <font>
      <sz val="10"/>
      <color theme="1"/>
      <name val="Liberation Sans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u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6" fillId="9" borderId="0"/>
    <xf numFmtId="0" fontId="6" fillId="0" borderId="0"/>
    <xf numFmtId="0" fontId="7" fillId="3" borderId="0"/>
    <xf numFmtId="0" fontId="7" fillId="4" borderId="0"/>
    <xf numFmtId="0" fontId="6" fillId="5" borderId="0"/>
    <xf numFmtId="0" fontId="8" fillId="6" borderId="0"/>
    <xf numFmtId="0" fontId="9" fillId="7" borderId="0"/>
    <xf numFmtId="0" fontId="10" fillId="0" borderId="0"/>
    <xf numFmtId="0" fontId="11" fillId="8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7" fillId="9" borderId="7"/>
    <xf numFmtId="0" fontId="5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0" fillId="0" borderId="0" xfId="0" applyAlignment="1">
      <alignment horizontal="left"/>
    </xf>
    <xf numFmtId="3" fontId="0" fillId="11" borderId="1" xfId="2" applyNumberFormat="1" applyFont="1" applyFill="1" applyBorder="1" applyAlignment="1">
      <alignment horizontal="right" vertical="center" indent="1"/>
    </xf>
    <xf numFmtId="3" fontId="18" fillId="10" borderId="1" xfId="2" applyNumberFormat="1" applyFont="1" applyFill="1" applyBorder="1" applyAlignment="1">
      <alignment horizontal="right" vertical="center" indent="1"/>
    </xf>
    <xf numFmtId="14" fontId="0" fillId="0" borderId="0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0" fillId="2" borderId="1" xfId="0" applyNumberFormat="1" applyFill="1" applyBorder="1" applyAlignment="1">
      <alignment horizontal="left" vertical="center"/>
    </xf>
    <xf numFmtId="164" fontId="4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2" borderId="1" xfId="1" applyNumberFormat="1" applyFont="1" applyFill="1" applyBorder="1" applyAlignment="1">
      <alignment horizontal="left" vertical="center"/>
    </xf>
    <xf numFmtId="164" fontId="2" fillId="2" borderId="4" xfId="1" applyNumberFormat="1" applyFont="1" applyFill="1" applyBorder="1" applyAlignment="1">
      <alignment horizontal="center" vertical="center" wrapText="1"/>
    </xf>
    <xf numFmtId="10" fontId="18" fillId="10" borderId="1" xfId="20" applyNumberFormat="1" applyFont="1" applyFill="1" applyBorder="1" applyAlignment="1">
      <alignment horizontal="right" vertical="center" indent="1"/>
    </xf>
    <xf numFmtId="10" fontId="0" fillId="11" borderId="1" xfId="20" applyNumberFormat="1" applyFont="1" applyFill="1" applyBorder="1" applyAlignment="1">
      <alignment horizontal="right" vertical="center" indent="1"/>
    </xf>
    <xf numFmtId="3" fontId="3" fillId="11" borderId="1" xfId="0" applyNumberFormat="1" applyFont="1" applyFill="1" applyBorder="1" applyAlignment="1">
      <alignment horizontal="right" vertical="center" indent="1"/>
    </xf>
    <xf numFmtId="10" fontId="3" fillId="11" borderId="1" xfId="20" applyNumberFormat="1" applyFont="1" applyFill="1" applyBorder="1" applyAlignment="1">
      <alignment horizontal="right" vertical="center" indent="1"/>
    </xf>
    <xf numFmtId="3" fontId="3" fillId="10" borderId="1" xfId="0" applyNumberFormat="1" applyFont="1" applyFill="1" applyBorder="1" applyAlignment="1">
      <alignment horizontal="right" vertical="center" indent="1"/>
    </xf>
    <xf numFmtId="10" fontId="3" fillId="10" borderId="1" xfId="20" applyNumberFormat="1" applyFont="1" applyFill="1" applyBorder="1" applyAlignment="1">
      <alignment horizontal="right" vertical="center" indent="1"/>
    </xf>
    <xf numFmtId="164" fontId="2" fillId="13" borderId="4" xfId="1" applyNumberFormat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top" wrapText="1"/>
    </xf>
    <xf numFmtId="164" fontId="2" fillId="2" borderId="8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14" fontId="0" fillId="12" borderId="1" xfId="0" applyNumberFormat="1" applyFill="1" applyBorder="1" applyAlignment="1">
      <alignment vertical="center"/>
    </xf>
    <xf numFmtId="3" fontId="0" fillId="0" borderId="0" xfId="0" applyNumberFormat="1"/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</cellXfs>
  <cellStyles count="29">
    <cellStyle name="Accent" xfId="4"/>
    <cellStyle name="Accent 1" xfId="5"/>
    <cellStyle name="Accent 2" xfId="6"/>
    <cellStyle name="Accent 3" xfId="7"/>
    <cellStyle name="Bad" xfId="8"/>
    <cellStyle name="Error" xfId="9"/>
    <cellStyle name="Footnote" xfId="10"/>
    <cellStyle name="Good" xfId="11"/>
    <cellStyle name="Heading (user)" xfId="12"/>
    <cellStyle name="Heading 1" xfId="13"/>
    <cellStyle name="Heading 2" xfId="14"/>
    <cellStyle name="Hyperlink" xfId="15"/>
    <cellStyle name="Komma" xfId="1" builtinId="3"/>
    <cellStyle name="Komma 2" xfId="28"/>
    <cellStyle name="Neutral 2" xfId="3"/>
    <cellStyle name="Note" xfId="16"/>
    <cellStyle name="Prozent" xfId="20" builtinId="5"/>
    <cellStyle name="Standard" xfId="0" builtinId="0"/>
    <cellStyle name="Standard 2" xfId="2"/>
    <cellStyle name="Standard 2 2" xfId="26"/>
    <cellStyle name="Standard 2 2 2" xfId="27"/>
    <cellStyle name="Standard 2 3" xfId="25"/>
    <cellStyle name="Standard 3" xfId="21"/>
    <cellStyle name="Standard 4" xfId="24"/>
    <cellStyle name="Status" xfId="17"/>
    <cellStyle name="Status 2" xfId="22"/>
    <cellStyle name="Text" xfId="18"/>
    <cellStyle name="Text 2" xfId="23"/>
    <cellStyle name="Warning" xfId="19"/>
  </cellStyles>
  <dxfs count="0"/>
  <tableStyles count="0" defaultTableStyle="TableStyleMedium2" defaultPivotStyle="PivotStyleLight16"/>
  <colors>
    <mruColors>
      <color rgb="FFBCCCFF"/>
      <color rgb="FFCCECFF"/>
      <color rgb="FFCC99FF"/>
      <color rgb="FFCCCCFF"/>
      <color rgb="FFE7C3DB"/>
      <color rgb="FFFF9933"/>
      <color rgb="FFFFCC00"/>
      <color rgb="FFB0D498"/>
      <color rgb="FFFF5050"/>
      <color rgb="FFDFA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Impfquote nach Landkreisen und</a:t>
            </a:r>
            <a:r>
              <a:rPr lang="de-DE" b="1" baseline="0"/>
              <a:t> kreisfreien Städten</a:t>
            </a:r>
            <a:endParaRPr lang="de-DE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Erstimpfung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'Erfassung Wohnort - KVT'!$A$5:$A$27</c:f>
              <c:strCache>
                <c:ptCount val="23"/>
                <c:pt idx="0">
                  <c:v>LK Altenburger Land</c:v>
                </c:pt>
                <c:pt idx="1">
                  <c:v>LK Eichsfeld</c:v>
                </c:pt>
                <c:pt idx="2">
                  <c:v>LK Gotha</c:v>
                </c:pt>
                <c:pt idx="3">
                  <c:v>LK Greiz</c:v>
                </c:pt>
                <c:pt idx="4">
                  <c:v>LK Hildburghausen</c:v>
                </c:pt>
                <c:pt idx="5">
                  <c:v>LK Ilm-Kreis</c:v>
                </c:pt>
                <c:pt idx="6">
                  <c:v>LK Kyffhäuserkreis</c:v>
                </c:pt>
                <c:pt idx="7">
                  <c:v>LK Nordhausen</c:v>
                </c:pt>
                <c:pt idx="8">
                  <c:v>LK Saale-Holzland-Kreis</c:v>
                </c:pt>
                <c:pt idx="9">
                  <c:v>LK Saale-Orla-Kreis</c:v>
                </c:pt>
                <c:pt idx="10">
                  <c:v>LK Saalfeld-Rudolstadt</c:v>
                </c:pt>
                <c:pt idx="11">
                  <c:v>LK Schmalkalden-Meiningen</c:v>
                </c:pt>
                <c:pt idx="12">
                  <c:v>LK Sömmerda</c:v>
                </c:pt>
                <c:pt idx="13">
                  <c:v>LK Sonneberg</c:v>
                </c:pt>
                <c:pt idx="14">
                  <c:v>LK Unstrut-Hainich-Kreis</c:v>
                </c:pt>
                <c:pt idx="15">
                  <c:v>LK Wartburgkreis</c:v>
                </c:pt>
                <c:pt idx="16">
                  <c:v>LK Weimarer Land</c:v>
                </c:pt>
                <c:pt idx="17">
                  <c:v>SK Eisenach</c:v>
                </c:pt>
                <c:pt idx="18">
                  <c:v>SK Erfurt</c:v>
                </c:pt>
                <c:pt idx="19">
                  <c:v>SK Gera</c:v>
                </c:pt>
                <c:pt idx="20">
                  <c:v>SK Jena</c:v>
                </c:pt>
                <c:pt idx="21">
                  <c:v>SK Suhl</c:v>
                </c:pt>
                <c:pt idx="22">
                  <c:v>SK Weimar</c:v>
                </c:pt>
              </c:strCache>
            </c:strRef>
          </c:cat>
          <c:val>
            <c:numRef>
              <c:f>'Erfassung Wohnort - KVT'!$L$5:$L$27</c:f>
              <c:numCache>
                <c:formatCode>0.00%</c:formatCode>
                <c:ptCount val="23"/>
                <c:pt idx="0">
                  <c:v>0.45427494322821699</c:v>
                </c:pt>
                <c:pt idx="1">
                  <c:v>0.54415735055896641</c:v>
                </c:pt>
                <c:pt idx="2">
                  <c:v>0.45927595101847185</c:v>
                </c:pt>
                <c:pt idx="3">
                  <c:v>0.49812111131645415</c:v>
                </c:pt>
                <c:pt idx="4">
                  <c:v>0.36031773660142097</c:v>
                </c:pt>
                <c:pt idx="5">
                  <c:v>0.44456889006014172</c:v>
                </c:pt>
                <c:pt idx="6">
                  <c:v>0.42491780305071958</c:v>
                </c:pt>
                <c:pt idx="7">
                  <c:v>0.52408410856430421</c:v>
                </c:pt>
                <c:pt idx="8">
                  <c:v>0.49674502712477397</c:v>
                </c:pt>
                <c:pt idx="9">
                  <c:v>0.41745940830760037</c:v>
                </c:pt>
                <c:pt idx="10">
                  <c:v>0.45463618833515829</c:v>
                </c:pt>
                <c:pt idx="11">
                  <c:v>0.47371833872362229</c:v>
                </c:pt>
                <c:pt idx="12">
                  <c:v>0.4503723335301828</c:v>
                </c:pt>
                <c:pt idx="13">
                  <c:v>0.42008420396070484</c:v>
                </c:pt>
                <c:pt idx="14">
                  <c:v>0.48569919399014005</c:v>
                </c:pt>
                <c:pt idx="15">
                  <c:v>0.44779531662380018</c:v>
                </c:pt>
                <c:pt idx="16">
                  <c:v>0.47767661521982568</c:v>
                </c:pt>
                <c:pt idx="17">
                  <c:v>0.47519526627218933</c:v>
                </c:pt>
                <c:pt idx="18">
                  <c:v>0.5856968609362514</c:v>
                </c:pt>
                <c:pt idx="19">
                  <c:v>0.47903355704697986</c:v>
                </c:pt>
                <c:pt idx="20">
                  <c:v>0.48608354364441408</c:v>
                </c:pt>
                <c:pt idx="21">
                  <c:v>0.5021609720296828</c:v>
                </c:pt>
                <c:pt idx="22">
                  <c:v>0.5793984178573619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F-4E9A-85C6-097882FA3247}"/>
            </c:ext>
          </c:extLst>
        </c:ser>
        <c:ser>
          <c:idx val="1"/>
          <c:order val="1"/>
          <c:tx>
            <c:v>Zweitimpfung / vollständige Impfung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'Erfassung Wohnort - KVT'!$A$5:$A$27</c:f>
              <c:strCache>
                <c:ptCount val="23"/>
                <c:pt idx="0">
                  <c:v>LK Altenburger Land</c:v>
                </c:pt>
                <c:pt idx="1">
                  <c:v>LK Eichsfeld</c:v>
                </c:pt>
                <c:pt idx="2">
                  <c:v>LK Gotha</c:v>
                </c:pt>
                <c:pt idx="3">
                  <c:v>LK Greiz</c:v>
                </c:pt>
                <c:pt idx="4">
                  <c:v>LK Hildburghausen</c:v>
                </c:pt>
                <c:pt idx="5">
                  <c:v>LK Ilm-Kreis</c:v>
                </c:pt>
                <c:pt idx="6">
                  <c:v>LK Kyffhäuserkreis</c:v>
                </c:pt>
                <c:pt idx="7">
                  <c:v>LK Nordhausen</c:v>
                </c:pt>
                <c:pt idx="8">
                  <c:v>LK Saale-Holzland-Kreis</c:v>
                </c:pt>
                <c:pt idx="9">
                  <c:v>LK Saale-Orla-Kreis</c:v>
                </c:pt>
                <c:pt idx="10">
                  <c:v>LK Saalfeld-Rudolstadt</c:v>
                </c:pt>
                <c:pt idx="11">
                  <c:v>LK Schmalkalden-Meiningen</c:v>
                </c:pt>
                <c:pt idx="12">
                  <c:v>LK Sömmerda</c:v>
                </c:pt>
                <c:pt idx="13">
                  <c:v>LK Sonneberg</c:v>
                </c:pt>
                <c:pt idx="14">
                  <c:v>LK Unstrut-Hainich-Kreis</c:v>
                </c:pt>
                <c:pt idx="15">
                  <c:v>LK Wartburgkreis</c:v>
                </c:pt>
                <c:pt idx="16">
                  <c:v>LK Weimarer Land</c:v>
                </c:pt>
                <c:pt idx="17">
                  <c:v>SK Eisenach</c:v>
                </c:pt>
                <c:pt idx="18">
                  <c:v>SK Erfurt</c:v>
                </c:pt>
                <c:pt idx="19">
                  <c:v>SK Gera</c:v>
                </c:pt>
                <c:pt idx="20">
                  <c:v>SK Jena</c:v>
                </c:pt>
                <c:pt idx="21">
                  <c:v>SK Suhl</c:v>
                </c:pt>
                <c:pt idx="22">
                  <c:v>SK Weimar</c:v>
                </c:pt>
              </c:strCache>
            </c:strRef>
          </c:cat>
          <c:val>
            <c:numRef>
              <c:f>'Erfassung Wohnort - KVT'!$O$5:$O$27</c:f>
              <c:numCache>
                <c:formatCode>0.00%</c:formatCode>
                <c:ptCount val="23"/>
                <c:pt idx="0">
                  <c:v>0.28044701486693591</c:v>
                </c:pt>
                <c:pt idx="1">
                  <c:v>0.32558046517208966</c:v>
                </c:pt>
                <c:pt idx="2">
                  <c:v>0.28394906158270822</c:v>
                </c:pt>
                <c:pt idx="3">
                  <c:v>0.39834493521427544</c:v>
                </c:pt>
                <c:pt idx="4">
                  <c:v>0.23072297735652009</c:v>
                </c:pt>
                <c:pt idx="5">
                  <c:v>0.26948018334290202</c:v>
                </c:pt>
                <c:pt idx="6">
                  <c:v>0.24500080849458308</c:v>
                </c:pt>
                <c:pt idx="7">
                  <c:v>0.315706818835715</c:v>
                </c:pt>
                <c:pt idx="8">
                  <c:v>0.32487040385774563</c:v>
                </c:pt>
                <c:pt idx="9">
                  <c:v>0.31548211973304113</c:v>
                </c:pt>
                <c:pt idx="10">
                  <c:v>0.29661140127326813</c:v>
                </c:pt>
                <c:pt idx="11">
                  <c:v>0.34395914054244453</c:v>
                </c:pt>
                <c:pt idx="12">
                  <c:v>0.28856208679620321</c:v>
                </c:pt>
                <c:pt idx="13">
                  <c:v>0.27657362648786321</c:v>
                </c:pt>
                <c:pt idx="14">
                  <c:v>0.30421981375694501</c:v>
                </c:pt>
                <c:pt idx="15">
                  <c:v>0.31041235900280734</c:v>
                </c:pt>
                <c:pt idx="16">
                  <c:v>0.31630069623642826</c:v>
                </c:pt>
                <c:pt idx="17">
                  <c:v>0.33725443786982251</c:v>
                </c:pt>
                <c:pt idx="18">
                  <c:v>0.40511073413060039</c:v>
                </c:pt>
                <c:pt idx="19">
                  <c:v>0.35620939597315437</c:v>
                </c:pt>
                <c:pt idx="20">
                  <c:v>0.30631472117690378</c:v>
                </c:pt>
                <c:pt idx="21">
                  <c:v>0.33558944249639838</c:v>
                </c:pt>
                <c:pt idx="22">
                  <c:v>0.37088366958974672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F-4E9A-85C6-097882FA3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213440"/>
        <c:axId val="813219672"/>
      </c:barChart>
      <c:catAx>
        <c:axId val="8132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219672"/>
        <c:crosses val="autoZero"/>
        <c:auto val="1"/>
        <c:lblAlgn val="ctr"/>
        <c:lblOffset val="100"/>
        <c:noMultiLvlLbl val="0"/>
      </c:catAx>
      <c:valAx>
        <c:axId val="81321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21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Veränderung der Impfquote zur letzten Meldung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Erstimpfung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'Erfassung Wohnort - KVT'!$A$5:$A$27</c:f>
              <c:strCache>
                <c:ptCount val="23"/>
                <c:pt idx="0">
                  <c:v>LK Altenburger Land</c:v>
                </c:pt>
                <c:pt idx="1">
                  <c:v>LK Eichsfeld</c:v>
                </c:pt>
                <c:pt idx="2">
                  <c:v>LK Gotha</c:v>
                </c:pt>
                <c:pt idx="3">
                  <c:v>LK Greiz</c:v>
                </c:pt>
                <c:pt idx="4">
                  <c:v>LK Hildburghausen</c:v>
                </c:pt>
                <c:pt idx="5">
                  <c:v>LK Ilm-Kreis</c:v>
                </c:pt>
                <c:pt idx="6">
                  <c:v>LK Kyffhäuserkreis</c:v>
                </c:pt>
                <c:pt idx="7">
                  <c:v>LK Nordhausen</c:v>
                </c:pt>
                <c:pt idx="8">
                  <c:v>LK Saale-Holzland-Kreis</c:v>
                </c:pt>
                <c:pt idx="9">
                  <c:v>LK Saale-Orla-Kreis</c:v>
                </c:pt>
                <c:pt idx="10">
                  <c:v>LK Saalfeld-Rudolstadt</c:v>
                </c:pt>
                <c:pt idx="11">
                  <c:v>LK Schmalkalden-Meiningen</c:v>
                </c:pt>
                <c:pt idx="12">
                  <c:v>LK Sömmerda</c:v>
                </c:pt>
                <c:pt idx="13">
                  <c:v>LK Sonneberg</c:v>
                </c:pt>
                <c:pt idx="14">
                  <c:v>LK Unstrut-Hainich-Kreis</c:v>
                </c:pt>
                <c:pt idx="15">
                  <c:v>LK Wartburgkreis</c:v>
                </c:pt>
                <c:pt idx="16">
                  <c:v>LK Weimarer Land</c:v>
                </c:pt>
                <c:pt idx="17">
                  <c:v>SK Eisenach</c:v>
                </c:pt>
                <c:pt idx="18">
                  <c:v>SK Erfurt</c:v>
                </c:pt>
                <c:pt idx="19">
                  <c:v>SK Gera</c:v>
                </c:pt>
                <c:pt idx="20">
                  <c:v>SK Jena</c:v>
                </c:pt>
                <c:pt idx="21">
                  <c:v>SK Suhl</c:v>
                </c:pt>
                <c:pt idx="22">
                  <c:v>SK Weimar</c:v>
                </c:pt>
              </c:strCache>
            </c:strRef>
          </c:cat>
          <c:val>
            <c:numRef>
              <c:f>'Erfassung Wohnort - KVT'!$M$5:$M$27</c:f>
              <c:numCache>
                <c:formatCode>0.00%</c:formatCode>
                <c:ptCount val="23"/>
                <c:pt idx="0">
                  <c:v>4.4063852874386134E-2</c:v>
                </c:pt>
                <c:pt idx="1">
                  <c:v>4.6187228766273958E-2</c:v>
                </c:pt>
                <c:pt idx="2">
                  <c:v>4.526788626323125E-2</c:v>
                </c:pt>
                <c:pt idx="3">
                  <c:v>2.3850592414628669E-2</c:v>
                </c:pt>
                <c:pt idx="4">
                  <c:v>4.0840546228460228E-2</c:v>
                </c:pt>
                <c:pt idx="5">
                  <c:v>5.080518404879103E-2</c:v>
                </c:pt>
                <c:pt idx="6">
                  <c:v>5.3171993747641921E-2</c:v>
                </c:pt>
                <c:pt idx="7">
                  <c:v>5.1524887311786727E-2</c:v>
                </c:pt>
                <c:pt idx="8">
                  <c:v>3.8276069921639566E-2</c:v>
                </c:pt>
                <c:pt idx="9">
                  <c:v>2.751768104392871E-2</c:v>
                </c:pt>
                <c:pt idx="10">
                  <c:v>3.8372464849465604E-2</c:v>
                </c:pt>
                <c:pt idx="11">
                  <c:v>3.7593262672515948E-2</c:v>
                </c:pt>
                <c:pt idx="12">
                  <c:v>3.7146931309144871E-2</c:v>
                </c:pt>
                <c:pt idx="13">
                  <c:v>5.1873798014449857E-2</c:v>
                </c:pt>
                <c:pt idx="14">
                  <c:v>1.8898192346818998E-2</c:v>
                </c:pt>
                <c:pt idx="15">
                  <c:v>3.7546018457814356E-2</c:v>
                </c:pt>
                <c:pt idx="16">
                  <c:v>3.542041968937143E-2</c:v>
                </c:pt>
                <c:pt idx="17">
                  <c:v>3.9810650887573962E-2</c:v>
                </c:pt>
                <c:pt idx="18">
                  <c:v>4.6546188680303469E-2</c:v>
                </c:pt>
                <c:pt idx="19">
                  <c:v>3.0314093959731558E-2</c:v>
                </c:pt>
                <c:pt idx="20">
                  <c:v>4.9387927395525499E-2</c:v>
                </c:pt>
                <c:pt idx="21">
                  <c:v>3.8299491695887367E-2</c:v>
                </c:pt>
                <c:pt idx="22">
                  <c:v>5.7996565891948237E-2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9-418F-8BCA-B0279943B1F5}"/>
            </c:ext>
          </c:extLst>
        </c:ser>
        <c:ser>
          <c:idx val="1"/>
          <c:order val="1"/>
          <c:tx>
            <c:v>Zweitimpfung / vollständige Impfung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'Erfassung Wohnort - KVT'!$A$5:$A$27</c:f>
              <c:strCache>
                <c:ptCount val="23"/>
                <c:pt idx="0">
                  <c:v>LK Altenburger Land</c:v>
                </c:pt>
                <c:pt idx="1">
                  <c:v>LK Eichsfeld</c:v>
                </c:pt>
                <c:pt idx="2">
                  <c:v>LK Gotha</c:v>
                </c:pt>
                <c:pt idx="3">
                  <c:v>LK Greiz</c:v>
                </c:pt>
                <c:pt idx="4">
                  <c:v>LK Hildburghausen</c:v>
                </c:pt>
                <c:pt idx="5">
                  <c:v>LK Ilm-Kreis</c:v>
                </c:pt>
                <c:pt idx="6">
                  <c:v>LK Kyffhäuserkreis</c:v>
                </c:pt>
                <c:pt idx="7">
                  <c:v>LK Nordhausen</c:v>
                </c:pt>
                <c:pt idx="8">
                  <c:v>LK Saale-Holzland-Kreis</c:v>
                </c:pt>
                <c:pt idx="9">
                  <c:v>LK Saale-Orla-Kreis</c:v>
                </c:pt>
                <c:pt idx="10">
                  <c:v>LK Saalfeld-Rudolstadt</c:v>
                </c:pt>
                <c:pt idx="11">
                  <c:v>LK Schmalkalden-Meiningen</c:v>
                </c:pt>
                <c:pt idx="12">
                  <c:v>LK Sömmerda</c:v>
                </c:pt>
                <c:pt idx="13">
                  <c:v>LK Sonneberg</c:v>
                </c:pt>
                <c:pt idx="14">
                  <c:v>LK Unstrut-Hainich-Kreis</c:v>
                </c:pt>
                <c:pt idx="15">
                  <c:v>LK Wartburgkreis</c:v>
                </c:pt>
                <c:pt idx="16">
                  <c:v>LK Weimarer Land</c:v>
                </c:pt>
                <c:pt idx="17">
                  <c:v>SK Eisenach</c:v>
                </c:pt>
                <c:pt idx="18">
                  <c:v>SK Erfurt</c:v>
                </c:pt>
                <c:pt idx="19">
                  <c:v>SK Gera</c:v>
                </c:pt>
                <c:pt idx="20">
                  <c:v>SK Jena</c:v>
                </c:pt>
                <c:pt idx="21">
                  <c:v>SK Suhl</c:v>
                </c:pt>
                <c:pt idx="22">
                  <c:v>SK Weimar</c:v>
                </c:pt>
              </c:strCache>
            </c:strRef>
          </c:cat>
          <c:val>
            <c:numRef>
              <c:f>'Erfassung Wohnort - KVT'!$P$5:$P$27</c:f>
              <c:numCache>
                <c:formatCode>0.00%</c:formatCode>
                <c:ptCount val="23"/>
                <c:pt idx="0">
                  <c:v>6.6459342454107173E-2</c:v>
                </c:pt>
                <c:pt idx="1">
                  <c:v>7.1155730656160598E-2</c:v>
                </c:pt>
                <c:pt idx="2">
                  <c:v>6.853559462744982E-2</c:v>
                </c:pt>
                <c:pt idx="3">
                  <c:v>6.3266186163986937E-2</c:v>
                </c:pt>
                <c:pt idx="4">
                  <c:v>5.8198965140750347E-2</c:v>
                </c:pt>
                <c:pt idx="5">
                  <c:v>6.7275927302845179E-2</c:v>
                </c:pt>
                <c:pt idx="6">
                  <c:v>5.5314504392820568E-2</c:v>
                </c:pt>
                <c:pt idx="7">
                  <c:v>8.062002493526424E-2</c:v>
                </c:pt>
                <c:pt idx="8">
                  <c:v>8.091621458710066E-2</c:v>
                </c:pt>
                <c:pt idx="9">
                  <c:v>6.9528837533618881E-2</c:v>
                </c:pt>
                <c:pt idx="10">
                  <c:v>6.6560722487620988E-2</c:v>
                </c:pt>
                <c:pt idx="11">
                  <c:v>7.017515770597843E-2</c:v>
                </c:pt>
                <c:pt idx="12">
                  <c:v>6.8546818960922989E-2</c:v>
                </c:pt>
                <c:pt idx="13">
                  <c:v>5.8960098411213357E-2</c:v>
                </c:pt>
                <c:pt idx="14">
                  <c:v>7.293215431567418E-2</c:v>
                </c:pt>
                <c:pt idx="15">
                  <c:v>5.7886597071629076E-2</c:v>
                </c:pt>
                <c:pt idx="16">
                  <c:v>7.5478358245289451E-2</c:v>
                </c:pt>
                <c:pt idx="17">
                  <c:v>7.2899408284023692E-2</c:v>
                </c:pt>
                <c:pt idx="18">
                  <c:v>0.10203242343946428</c:v>
                </c:pt>
                <c:pt idx="19">
                  <c:v>7.0657718120805402E-2</c:v>
                </c:pt>
                <c:pt idx="20">
                  <c:v>6.5769738555634366E-2</c:v>
                </c:pt>
                <c:pt idx="21">
                  <c:v>6.2600233765527757E-2</c:v>
                </c:pt>
                <c:pt idx="22">
                  <c:v>7.4783835162813506E-2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9-418F-8BCA-B0279943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213440"/>
        <c:axId val="813219672"/>
      </c:barChart>
      <c:catAx>
        <c:axId val="8132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219672"/>
        <c:crosses val="autoZero"/>
        <c:auto val="1"/>
        <c:lblAlgn val="ctr"/>
        <c:lblOffset val="100"/>
        <c:noMultiLvlLbl val="0"/>
      </c:catAx>
      <c:valAx>
        <c:axId val="81321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21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178592</xdr:colOff>
      <xdr:row>32</xdr:row>
      <xdr:rowOff>98820</xdr:rowOff>
    </xdr:from>
    <xdr:to>
      <xdr:col>15</xdr:col>
      <xdr:colOff>992249</xdr:colOff>
      <xdr:row>64</xdr:row>
      <xdr:rowOff>164820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178593</xdr:colOff>
      <xdr:row>68</xdr:row>
      <xdr:rowOff>59531</xdr:rowOff>
    </xdr:from>
    <xdr:to>
      <xdr:col>15</xdr:col>
      <xdr:colOff>992250</xdr:colOff>
      <xdr:row>100</xdr:row>
      <xdr:rowOff>125531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31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35" sqref="S35"/>
    </sheetView>
  </sheetViews>
  <sheetFormatPr baseColWidth="10" defaultRowHeight="12.75"/>
  <cols>
    <col min="1" max="1" width="26.7109375" style="2" customWidth="1"/>
    <col min="2" max="2" width="12.5703125" style="11" customWidth="1"/>
    <col min="3" max="16" width="18" customWidth="1"/>
  </cols>
  <sheetData>
    <row r="1" spans="1:16" ht="18">
      <c r="A1" s="8" t="s">
        <v>31</v>
      </c>
      <c r="B1" s="10"/>
      <c r="G1" s="31" t="s">
        <v>23</v>
      </c>
      <c r="H1" s="32">
        <v>44376</v>
      </c>
      <c r="I1" s="5"/>
      <c r="J1" s="38" t="s">
        <v>35</v>
      </c>
      <c r="K1" s="38"/>
      <c r="L1" s="38"/>
      <c r="M1" s="38"/>
    </row>
    <row r="2" spans="1:16" ht="15.75" customHeight="1"/>
    <row r="3" spans="1:16" ht="18" customHeight="1">
      <c r="A3" s="27"/>
      <c r="B3" s="28"/>
      <c r="C3" s="35" t="s">
        <v>29</v>
      </c>
      <c r="D3" s="36"/>
      <c r="E3" s="36"/>
      <c r="F3" s="36"/>
      <c r="G3" s="36"/>
      <c r="H3" s="36"/>
      <c r="I3" s="37"/>
      <c r="J3" s="34" t="s">
        <v>36</v>
      </c>
      <c r="K3" s="34"/>
      <c r="L3" s="34"/>
      <c r="M3" s="34"/>
      <c r="N3" s="34"/>
      <c r="O3" s="34"/>
      <c r="P3" s="34"/>
    </row>
    <row r="4" spans="1:16" ht="30" customHeight="1">
      <c r="A4" s="29" t="s">
        <v>26</v>
      </c>
      <c r="B4" s="30" t="s">
        <v>34</v>
      </c>
      <c r="C4" s="13" t="s">
        <v>0</v>
      </c>
      <c r="D4" s="7" t="s">
        <v>24</v>
      </c>
      <c r="E4" s="7" t="s">
        <v>28</v>
      </c>
      <c r="F4" s="7" t="s">
        <v>32</v>
      </c>
      <c r="G4" s="7" t="s">
        <v>25</v>
      </c>
      <c r="H4" s="7" t="s">
        <v>27</v>
      </c>
      <c r="I4" s="7" t="s">
        <v>33</v>
      </c>
      <c r="J4" s="21" t="s">
        <v>0</v>
      </c>
      <c r="K4" s="6" t="s">
        <v>24</v>
      </c>
      <c r="L4" s="6" t="s">
        <v>28</v>
      </c>
      <c r="M4" s="26" t="s">
        <v>32</v>
      </c>
      <c r="N4" s="6" t="s">
        <v>25</v>
      </c>
      <c r="O4" s="6" t="s">
        <v>27</v>
      </c>
      <c r="P4" s="26" t="s">
        <v>33</v>
      </c>
    </row>
    <row r="5" spans="1:16" ht="17.25" customHeight="1">
      <c r="A5" s="9" t="s">
        <v>1</v>
      </c>
      <c r="B5" s="12">
        <v>89393</v>
      </c>
      <c r="C5" s="4">
        <f t="shared" ref="C5:C27" si="0">D5+G5</f>
        <v>55799</v>
      </c>
      <c r="D5" s="4">
        <v>36670</v>
      </c>
      <c r="E5" s="14">
        <f t="shared" ref="E5:E27" si="1">D5/B5</f>
        <v>0.41021109035383085</v>
      </c>
      <c r="F5" s="14"/>
      <c r="G5" s="4">
        <v>19129</v>
      </c>
      <c r="H5" s="14">
        <f t="shared" ref="H5:H27" si="2">G5/B5</f>
        <v>0.21398767241282873</v>
      </c>
      <c r="I5" s="14"/>
      <c r="J5" s="3">
        <f t="shared" ref="J5:J27" si="3">K5+N5</f>
        <v>65679</v>
      </c>
      <c r="K5" s="3">
        <v>40609</v>
      </c>
      <c r="L5" s="15">
        <f t="shared" ref="L5:L27" si="4">K5/B5</f>
        <v>0.45427494322821699</v>
      </c>
      <c r="M5" s="15">
        <f>L5-E5</f>
        <v>4.4063852874386134E-2</v>
      </c>
      <c r="N5" s="3">
        <v>25070</v>
      </c>
      <c r="O5" s="15">
        <f t="shared" ref="O5:O27" si="5">N5/B5</f>
        <v>0.28044701486693591</v>
      </c>
      <c r="P5" s="15">
        <f>O5-H5</f>
        <v>6.6459342454107173E-2</v>
      </c>
    </row>
    <row r="6" spans="1:16" ht="17.25" customHeight="1">
      <c r="A6" s="9" t="s">
        <v>2</v>
      </c>
      <c r="B6" s="12">
        <v>100006</v>
      </c>
      <c r="C6" s="4">
        <f t="shared" si="0"/>
        <v>75244</v>
      </c>
      <c r="D6" s="4">
        <v>49800</v>
      </c>
      <c r="E6" s="14">
        <f t="shared" si="1"/>
        <v>0.49797012179269246</v>
      </c>
      <c r="F6" s="14"/>
      <c r="G6" s="4">
        <v>25444</v>
      </c>
      <c r="H6" s="14">
        <f t="shared" si="2"/>
        <v>0.25442473451592906</v>
      </c>
      <c r="I6" s="14"/>
      <c r="J6" s="3">
        <f t="shared" si="3"/>
        <v>86979</v>
      </c>
      <c r="K6" s="3">
        <v>54419</v>
      </c>
      <c r="L6" s="15">
        <f t="shared" si="4"/>
        <v>0.54415735055896641</v>
      </c>
      <c r="M6" s="15">
        <f t="shared" ref="M6:M30" si="6">L6-E6</f>
        <v>4.6187228766273958E-2</v>
      </c>
      <c r="N6" s="3">
        <v>32560</v>
      </c>
      <c r="O6" s="15">
        <f t="shared" si="5"/>
        <v>0.32558046517208966</v>
      </c>
      <c r="P6" s="15">
        <f t="shared" ref="P6:P30" si="7">O6-H6</f>
        <v>7.1155730656160598E-2</v>
      </c>
    </row>
    <row r="7" spans="1:16" ht="17.25" customHeight="1">
      <c r="A7" s="9" t="s">
        <v>3</v>
      </c>
      <c r="B7" s="12">
        <v>134908</v>
      </c>
      <c r="C7" s="4">
        <f t="shared" si="0"/>
        <v>84914</v>
      </c>
      <c r="D7" s="4">
        <v>55853</v>
      </c>
      <c r="E7" s="14">
        <f t="shared" si="1"/>
        <v>0.4140080647552406</v>
      </c>
      <c r="F7" s="14"/>
      <c r="G7" s="4">
        <v>29061</v>
      </c>
      <c r="H7" s="14">
        <f t="shared" si="2"/>
        <v>0.2154134669552584</v>
      </c>
      <c r="I7" s="14"/>
      <c r="J7" s="3">
        <f t="shared" si="3"/>
        <v>100267</v>
      </c>
      <c r="K7" s="3">
        <v>61960</v>
      </c>
      <c r="L7" s="15">
        <f t="shared" si="4"/>
        <v>0.45927595101847185</v>
      </c>
      <c r="M7" s="15">
        <f t="shared" si="6"/>
        <v>4.526788626323125E-2</v>
      </c>
      <c r="N7" s="3">
        <v>38307</v>
      </c>
      <c r="O7" s="15">
        <f t="shared" si="5"/>
        <v>0.28394906158270822</v>
      </c>
      <c r="P7" s="15">
        <f t="shared" si="7"/>
        <v>6.853559462744982E-2</v>
      </c>
    </row>
    <row r="8" spans="1:16" ht="17.25" customHeight="1">
      <c r="A8" s="9" t="s">
        <v>4</v>
      </c>
      <c r="B8" s="12">
        <v>97398</v>
      </c>
      <c r="C8" s="4">
        <f t="shared" si="0"/>
        <v>78829</v>
      </c>
      <c r="D8" s="4">
        <v>46193</v>
      </c>
      <c r="E8" s="14">
        <f t="shared" si="1"/>
        <v>0.47427051890182548</v>
      </c>
      <c r="F8" s="14"/>
      <c r="G8" s="4">
        <v>32636</v>
      </c>
      <c r="H8" s="14">
        <f t="shared" si="2"/>
        <v>0.3350787490502885</v>
      </c>
      <c r="I8" s="14"/>
      <c r="J8" s="3">
        <f t="shared" si="3"/>
        <v>87314</v>
      </c>
      <c r="K8" s="3">
        <v>48516</v>
      </c>
      <c r="L8" s="15">
        <f t="shared" si="4"/>
        <v>0.49812111131645415</v>
      </c>
      <c r="M8" s="15">
        <f t="shared" si="6"/>
        <v>2.3850592414628669E-2</v>
      </c>
      <c r="N8" s="3">
        <v>38798</v>
      </c>
      <c r="O8" s="15">
        <f t="shared" si="5"/>
        <v>0.39834493521427544</v>
      </c>
      <c r="P8" s="15">
        <f t="shared" si="7"/>
        <v>6.3266186163986937E-2</v>
      </c>
    </row>
    <row r="9" spans="1:16" ht="17.25" customHeight="1">
      <c r="A9" s="9" t="s">
        <v>5</v>
      </c>
      <c r="B9" s="12">
        <v>63197</v>
      </c>
      <c r="C9" s="4">
        <f t="shared" si="0"/>
        <v>31093</v>
      </c>
      <c r="D9" s="4">
        <v>20190</v>
      </c>
      <c r="E9" s="14">
        <f t="shared" si="1"/>
        <v>0.31947719037296074</v>
      </c>
      <c r="F9" s="14"/>
      <c r="G9" s="4">
        <v>10903</v>
      </c>
      <c r="H9" s="14">
        <f t="shared" si="2"/>
        <v>0.17252401221576974</v>
      </c>
      <c r="I9" s="14"/>
      <c r="J9" s="3">
        <f t="shared" si="3"/>
        <v>37352</v>
      </c>
      <c r="K9" s="3">
        <v>22771</v>
      </c>
      <c r="L9" s="15">
        <f t="shared" si="4"/>
        <v>0.36031773660142097</v>
      </c>
      <c r="M9" s="15">
        <f t="shared" si="6"/>
        <v>4.0840546228460228E-2</v>
      </c>
      <c r="N9" s="3">
        <v>14581</v>
      </c>
      <c r="O9" s="15">
        <f t="shared" si="5"/>
        <v>0.23072297735652009</v>
      </c>
      <c r="P9" s="15">
        <f t="shared" si="7"/>
        <v>5.8198965140750347E-2</v>
      </c>
    </row>
    <row r="10" spans="1:16" ht="17.25" customHeight="1">
      <c r="A10" s="9" t="s">
        <v>6</v>
      </c>
      <c r="B10" s="12">
        <v>106249</v>
      </c>
      <c r="C10" s="4">
        <f t="shared" si="0"/>
        <v>63321</v>
      </c>
      <c r="D10" s="4">
        <v>41837</v>
      </c>
      <c r="E10" s="14">
        <f t="shared" si="1"/>
        <v>0.39376370601135069</v>
      </c>
      <c r="F10" s="14"/>
      <c r="G10" s="4">
        <v>21484</v>
      </c>
      <c r="H10" s="14">
        <f t="shared" si="2"/>
        <v>0.20220425604005685</v>
      </c>
      <c r="I10" s="14"/>
      <c r="J10" s="3">
        <f t="shared" si="3"/>
        <v>75867</v>
      </c>
      <c r="K10" s="3">
        <v>47235</v>
      </c>
      <c r="L10" s="15">
        <f t="shared" si="4"/>
        <v>0.44456889006014172</v>
      </c>
      <c r="M10" s="15">
        <f t="shared" si="6"/>
        <v>5.080518404879103E-2</v>
      </c>
      <c r="N10" s="3">
        <v>28632</v>
      </c>
      <c r="O10" s="15">
        <f t="shared" si="5"/>
        <v>0.26948018334290202</v>
      </c>
      <c r="P10" s="15">
        <f t="shared" si="7"/>
        <v>6.7275927302845179E-2</v>
      </c>
    </row>
    <row r="11" spans="1:16" ht="17.25" customHeight="1">
      <c r="A11" s="9" t="s">
        <v>7</v>
      </c>
      <c r="B11" s="12">
        <v>74212</v>
      </c>
      <c r="C11" s="4">
        <f t="shared" si="0"/>
        <v>41665</v>
      </c>
      <c r="D11" s="4">
        <v>27588</v>
      </c>
      <c r="E11" s="14">
        <f t="shared" si="1"/>
        <v>0.37174580930307766</v>
      </c>
      <c r="F11" s="14"/>
      <c r="G11" s="4">
        <v>14077</v>
      </c>
      <c r="H11" s="14">
        <f t="shared" si="2"/>
        <v>0.18968630410176252</v>
      </c>
      <c r="I11" s="14"/>
      <c r="J11" s="3">
        <f t="shared" si="3"/>
        <v>49716</v>
      </c>
      <c r="K11" s="3">
        <v>31534</v>
      </c>
      <c r="L11" s="15">
        <f t="shared" si="4"/>
        <v>0.42491780305071958</v>
      </c>
      <c r="M11" s="15">
        <f t="shared" si="6"/>
        <v>5.3171993747641921E-2</v>
      </c>
      <c r="N11" s="3">
        <v>18182</v>
      </c>
      <c r="O11" s="15">
        <f t="shared" si="5"/>
        <v>0.24500080849458308</v>
      </c>
      <c r="P11" s="15">
        <f t="shared" si="7"/>
        <v>5.5314504392820568E-2</v>
      </c>
    </row>
    <row r="12" spans="1:16" ht="17.25" customHeight="1">
      <c r="A12" s="9" t="s">
        <v>8</v>
      </c>
      <c r="B12" s="12">
        <v>83416</v>
      </c>
      <c r="C12" s="4">
        <f t="shared" si="0"/>
        <v>59029</v>
      </c>
      <c r="D12" s="4">
        <v>39419</v>
      </c>
      <c r="E12" s="14">
        <f t="shared" si="1"/>
        <v>0.47255922125251748</v>
      </c>
      <c r="F12" s="14"/>
      <c r="G12" s="4">
        <v>19610</v>
      </c>
      <c r="H12" s="14">
        <f t="shared" si="2"/>
        <v>0.23508679390045076</v>
      </c>
      <c r="I12" s="14"/>
      <c r="J12" s="3">
        <f t="shared" si="3"/>
        <v>70052</v>
      </c>
      <c r="K12" s="3">
        <v>43717</v>
      </c>
      <c r="L12" s="15">
        <f t="shared" si="4"/>
        <v>0.52408410856430421</v>
      </c>
      <c r="M12" s="15">
        <f t="shared" si="6"/>
        <v>5.1524887311786727E-2</v>
      </c>
      <c r="N12" s="3">
        <v>26335</v>
      </c>
      <c r="O12" s="15">
        <f t="shared" si="5"/>
        <v>0.315706818835715</v>
      </c>
      <c r="P12" s="15">
        <f t="shared" si="7"/>
        <v>8.062002493526424E-2</v>
      </c>
    </row>
    <row r="13" spans="1:16" ht="17.25" customHeight="1">
      <c r="A13" s="9" t="s">
        <v>9</v>
      </c>
      <c r="B13" s="12">
        <v>82950</v>
      </c>
      <c r="C13" s="4">
        <f t="shared" si="0"/>
        <v>58266</v>
      </c>
      <c r="D13" s="4">
        <v>38030</v>
      </c>
      <c r="E13" s="14">
        <f t="shared" si="1"/>
        <v>0.45846895720313441</v>
      </c>
      <c r="F13" s="14"/>
      <c r="G13" s="4">
        <v>20236</v>
      </c>
      <c r="H13" s="14">
        <f t="shared" si="2"/>
        <v>0.24395418927064497</v>
      </c>
      <c r="I13" s="14"/>
      <c r="J13" s="3">
        <f t="shared" si="3"/>
        <v>68153</v>
      </c>
      <c r="K13" s="3">
        <v>41205</v>
      </c>
      <c r="L13" s="15">
        <f t="shared" si="4"/>
        <v>0.49674502712477397</v>
      </c>
      <c r="M13" s="15">
        <f t="shared" si="6"/>
        <v>3.8276069921639566E-2</v>
      </c>
      <c r="N13" s="3">
        <v>26948</v>
      </c>
      <c r="O13" s="15">
        <f t="shared" si="5"/>
        <v>0.32487040385774563</v>
      </c>
      <c r="P13" s="15">
        <f t="shared" si="7"/>
        <v>8.091621458710066E-2</v>
      </c>
    </row>
    <row r="14" spans="1:16" ht="17.25" customHeight="1">
      <c r="A14" s="9" t="s">
        <v>10</v>
      </c>
      <c r="B14" s="12">
        <v>80312</v>
      </c>
      <c r="C14" s="4">
        <f t="shared" si="0"/>
        <v>51070</v>
      </c>
      <c r="D14" s="4">
        <v>31317</v>
      </c>
      <c r="E14" s="14">
        <f t="shared" si="1"/>
        <v>0.38994172726367166</v>
      </c>
      <c r="F14" s="14"/>
      <c r="G14" s="4">
        <v>19753</v>
      </c>
      <c r="H14" s="14">
        <f t="shared" si="2"/>
        <v>0.24595328219942225</v>
      </c>
      <c r="I14" s="14"/>
      <c r="J14" s="3">
        <f t="shared" si="3"/>
        <v>58864</v>
      </c>
      <c r="K14" s="3">
        <v>33527</v>
      </c>
      <c r="L14" s="15">
        <f t="shared" si="4"/>
        <v>0.41745940830760037</v>
      </c>
      <c r="M14" s="15">
        <f t="shared" si="6"/>
        <v>2.751768104392871E-2</v>
      </c>
      <c r="N14" s="3">
        <v>25337</v>
      </c>
      <c r="O14" s="15">
        <f t="shared" si="5"/>
        <v>0.31548211973304113</v>
      </c>
      <c r="P14" s="15">
        <f t="shared" si="7"/>
        <v>6.9528837533618881E-2</v>
      </c>
    </row>
    <row r="15" spans="1:16" ht="17.25" customHeight="1">
      <c r="A15" s="9" t="s">
        <v>11</v>
      </c>
      <c r="B15" s="12">
        <v>103199</v>
      </c>
      <c r="C15" s="4">
        <f t="shared" si="0"/>
        <v>66699</v>
      </c>
      <c r="D15" s="4">
        <v>42958</v>
      </c>
      <c r="E15" s="14">
        <f t="shared" si="1"/>
        <v>0.41626372348569268</v>
      </c>
      <c r="F15" s="14"/>
      <c r="G15" s="4">
        <v>23741</v>
      </c>
      <c r="H15" s="14">
        <f t="shared" si="2"/>
        <v>0.23005067878564714</v>
      </c>
      <c r="I15" s="14"/>
      <c r="J15" s="3">
        <f t="shared" si="3"/>
        <v>77528</v>
      </c>
      <c r="K15" s="3">
        <v>46918</v>
      </c>
      <c r="L15" s="15">
        <f t="shared" si="4"/>
        <v>0.45463618833515829</v>
      </c>
      <c r="M15" s="15">
        <f t="shared" si="6"/>
        <v>3.8372464849465604E-2</v>
      </c>
      <c r="N15" s="3">
        <v>30610</v>
      </c>
      <c r="O15" s="15">
        <f t="shared" si="5"/>
        <v>0.29661140127326813</v>
      </c>
      <c r="P15" s="15">
        <f t="shared" si="7"/>
        <v>6.6560722487620988E-2</v>
      </c>
    </row>
    <row r="16" spans="1:16" ht="17.25" customHeight="1">
      <c r="A16" s="9" t="s">
        <v>12</v>
      </c>
      <c r="B16" s="12">
        <v>124916</v>
      </c>
      <c r="C16" s="4">
        <f t="shared" si="0"/>
        <v>88679</v>
      </c>
      <c r="D16" s="4">
        <v>54479</v>
      </c>
      <c r="E16" s="14">
        <f t="shared" si="1"/>
        <v>0.43612507605110634</v>
      </c>
      <c r="F16" s="14"/>
      <c r="G16" s="4">
        <v>34200</v>
      </c>
      <c r="H16" s="14">
        <f t="shared" si="2"/>
        <v>0.2737839828364661</v>
      </c>
      <c r="I16" s="14"/>
      <c r="J16" s="3">
        <f t="shared" si="3"/>
        <v>102141</v>
      </c>
      <c r="K16" s="3">
        <v>59175</v>
      </c>
      <c r="L16" s="15">
        <f t="shared" si="4"/>
        <v>0.47371833872362229</v>
      </c>
      <c r="M16" s="15">
        <f t="shared" si="6"/>
        <v>3.7593262672515948E-2</v>
      </c>
      <c r="N16" s="3">
        <v>42966</v>
      </c>
      <c r="O16" s="15">
        <f t="shared" si="5"/>
        <v>0.34395914054244453</v>
      </c>
      <c r="P16" s="15">
        <f t="shared" si="7"/>
        <v>7.017515770597843E-2</v>
      </c>
    </row>
    <row r="17" spans="1:19" ht="17.25" customHeight="1">
      <c r="A17" s="9" t="s">
        <v>13</v>
      </c>
      <c r="B17" s="12">
        <v>69427</v>
      </c>
      <c r="C17" s="4">
        <f t="shared" si="0"/>
        <v>43964</v>
      </c>
      <c r="D17" s="4">
        <v>28689</v>
      </c>
      <c r="E17" s="14">
        <f t="shared" si="1"/>
        <v>0.41322540222103793</v>
      </c>
      <c r="F17" s="14"/>
      <c r="G17" s="4">
        <v>15275</v>
      </c>
      <c r="H17" s="14">
        <f t="shared" si="2"/>
        <v>0.22001526783528022</v>
      </c>
      <c r="I17" s="14"/>
      <c r="J17" s="3">
        <f t="shared" si="3"/>
        <v>51302</v>
      </c>
      <c r="K17" s="3">
        <v>31268</v>
      </c>
      <c r="L17" s="15">
        <f t="shared" si="4"/>
        <v>0.4503723335301828</v>
      </c>
      <c r="M17" s="15">
        <f t="shared" si="6"/>
        <v>3.7146931309144871E-2</v>
      </c>
      <c r="N17" s="3">
        <v>20034</v>
      </c>
      <c r="O17" s="15">
        <f t="shared" si="5"/>
        <v>0.28856208679620321</v>
      </c>
      <c r="P17" s="15">
        <f t="shared" si="7"/>
        <v>6.8546818960922989E-2</v>
      </c>
    </row>
    <row r="18" spans="1:19" ht="17.25" customHeight="1">
      <c r="A18" s="9" t="s">
        <v>14</v>
      </c>
      <c r="B18" s="12">
        <v>57717</v>
      </c>
      <c r="C18" s="4">
        <f t="shared" si="0"/>
        <v>33812</v>
      </c>
      <c r="D18" s="4">
        <v>21252</v>
      </c>
      <c r="E18" s="14">
        <f t="shared" si="1"/>
        <v>0.36821040594625498</v>
      </c>
      <c r="F18" s="14"/>
      <c r="G18" s="4">
        <v>12560</v>
      </c>
      <c r="H18" s="14">
        <f t="shared" si="2"/>
        <v>0.21761352807664985</v>
      </c>
      <c r="I18" s="14"/>
      <c r="J18" s="3">
        <f t="shared" si="3"/>
        <v>40209</v>
      </c>
      <c r="K18" s="3">
        <v>24246</v>
      </c>
      <c r="L18" s="15">
        <f t="shared" si="4"/>
        <v>0.42008420396070484</v>
      </c>
      <c r="M18" s="15">
        <f t="shared" si="6"/>
        <v>5.1873798014449857E-2</v>
      </c>
      <c r="N18" s="3">
        <v>15963</v>
      </c>
      <c r="O18" s="15">
        <f t="shared" si="5"/>
        <v>0.27657362648786321</v>
      </c>
      <c r="P18" s="15">
        <f t="shared" si="7"/>
        <v>5.8960098411213357E-2</v>
      </c>
    </row>
    <row r="19" spans="1:19" ht="17.25" customHeight="1">
      <c r="A19" s="9" t="s">
        <v>30</v>
      </c>
      <c r="B19" s="12">
        <v>102232</v>
      </c>
      <c r="C19" s="4">
        <f t="shared" si="0"/>
        <v>71367</v>
      </c>
      <c r="D19" s="4">
        <v>47722</v>
      </c>
      <c r="E19" s="14">
        <f t="shared" si="1"/>
        <v>0.46680100164332106</v>
      </c>
      <c r="F19" s="14"/>
      <c r="G19" s="4">
        <v>23645</v>
      </c>
      <c r="H19" s="14">
        <f t="shared" si="2"/>
        <v>0.23128765944127083</v>
      </c>
      <c r="I19" s="14"/>
      <c r="J19" s="3">
        <f t="shared" si="3"/>
        <v>80755</v>
      </c>
      <c r="K19" s="3">
        <v>49654</v>
      </c>
      <c r="L19" s="15">
        <f t="shared" si="4"/>
        <v>0.48569919399014005</v>
      </c>
      <c r="M19" s="15">
        <f t="shared" si="6"/>
        <v>1.8898192346818998E-2</v>
      </c>
      <c r="N19" s="3">
        <v>31101</v>
      </c>
      <c r="O19" s="15">
        <f t="shared" si="5"/>
        <v>0.30421981375694501</v>
      </c>
      <c r="P19" s="15">
        <f t="shared" si="7"/>
        <v>7.293215431567418E-2</v>
      </c>
    </row>
    <row r="20" spans="1:19" ht="17.25" customHeight="1">
      <c r="A20" s="9" t="s">
        <v>15</v>
      </c>
      <c r="B20" s="12">
        <v>118974</v>
      </c>
      <c r="C20" s="4">
        <f t="shared" si="0"/>
        <v>78853</v>
      </c>
      <c r="D20" s="4">
        <v>48809</v>
      </c>
      <c r="E20" s="14">
        <f t="shared" si="1"/>
        <v>0.41024929816598582</v>
      </c>
      <c r="F20" s="14"/>
      <c r="G20" s="4">
        <v>30044</v>
      </c>
      <c r="H20" s="14">
        <f t="shared" si="2"/>
        <v>0.25252576193117826</v>
      </c>
      <c r="I20" s="14"/>
      <c r="J20" s="3">
        <f t="shared" si="3"/>
        <v>90207</v>
      </c>
      <c r="K20" s="3">
        <v>53276</v>
      </c>
      <c r="L20" s="15">
        <f t="shared" si="4"/>
        <v>0.44779531662380018</v>
      </c>
      <c r="M20" s="15">
        <f t="shared" si="6"/>
        <v>3.7546018457814356E-2</v>
      </c>
      <c r="N20" s="3">
        <v>36931</v>
      </c>
      <c r="O20" s="15">
        <f t="shared" si="5"/>
        <v>0.31041235900280734</v>
      </c>
      <c r="P20" s="15">
        <f t="shared" si="7"/>
        <v>5.7886597071629076E-2</v>
      </c>
    </row>
    <row r="21" spans="1:19" ht="17.25" customHeight="1">
      <c r="A21" s="9" t="s">
        <v>16</v>
      </c>
      <c r="B21" s="12">
        <v>82156</v>
      </c>
      <c r="C21" s="4">
        <f t="shared" si="0"/>
        <v>56119</v>
      </c>
      <c r="D21" s="4">
        <v>36334</v>
      </c>
      <c r="E21" s="14">
        <f t="shared" si="1"/>
        <v>0.44225619553045425</v>
      </c>
      <c r="F21" s="14"/>
      <c r="G21" s="4">
        <v>19785</v>
      </c>
      <c r="H21" s="14">
        <f t="shared" si="2"/>
        <v>0.24082233799113881</v>
      </c>
      <c r="I21" s="14"/>
      <c r="J21" s="3">
        <f t="shared" si="3"/>
        <v>65230</v>
      </c>
      <c r="K21" s="3">
        <v>39244</v>
      </c>
      <c r="L21" s="15">
        <f t="shared" si="4"/>
        <v>0.47767661521982568</v>
      </c>
      <c r="M21" s="15">
        <f t="shared" si="6"/>
        <v>3.542041968937143E-2</v>
      </c>
      <c r="N21" s="3">
        <v>25986</v>
      </c>
      <c r="O21" s="15">
        <f t="shared" si="5"/>
        <v>0.31630069623642826</v>
      </c>
      <c r="P21" s="15">
        <f t="shared" si="7"/>
        <v>7.5478358245289451E-2</v>
      </c>
    </row>
    <row r="22" spans="1:19" ht="17.25" customHeight="1">
      <c r="A22" s="9" t="s">
        <v>17</v>
      </c>
      <c r="B22" s="12">
        <v>42250</v>
      </c>
      <c r="C22" s="4">
        <f t="shared" si="0"/>
        <v>29564</v>
      </c>
      <c r="D22" s="4">
        <v>18395</v>
      </c>
      <c r="E22" s="14">
        <f t="shared" si="1"/>
        <v>0.43538461538461537</v>
      </c>
      <c r="F22" s="14"/>
      <c r="G22" s="4">
        <v>11169</v>
      </c>
      <c r="H22" s="14">
        <f t="shared" si="2"/>
        <v>0.26435502958579882</v>
      </c>
      <c r="I22" s="14"/>
      <c r="J22" s="3">
        <f t="shared" si="3"/>
        <v>34326</v>
      </c>
      <c r="K22" s="3">
        <v>20077</v>
      </c>
      <c r="L22" s="15">
        <f t="shared" si="4"/>
        <v>0.47519526627218933</v>
      </c>
      <c r="M22" s="15">
        <f t="shared" si="6"/>
        <v>3.9810650887573962E-2</v>
      </c>
      <c r="N22" s="3">
        <v>14249</v>
      </c>
      <c r="O22" s="15">
        <f t="shared" si="5"/>
        <v>0.33725443786982251</v>
      </c>
      <c r="P22" s="15">
        <f t="shared" si="7"/>
        <v>7.2899408284023692E-2</v>
      </c>
    </row>
    <row r="23" spans="1:19" ht="17.25" customHeight="1">
      <c r="A23" s="9" t="s">
        <v>18</v>
      </c>
      <c r="B23" s="12">
        <v>213981</v>
      </c>
      <c r="C23" s="4">
        <f t="shared" si="0"/>
        <v>180221</v>
      </c>
      <c r="D23" s="4">
        <v>115368</v>
      </c>
      <c r="E23" s="14">
        <f t="shared" si="1"/>
        <v>0.53915067225594793</v>
      </c>
      <c r="F23" s="14"/>
      <c r="G23" s="4">
        <v>64853</v>
      </c>
      <c r="H23" s="14">
        <f t="shared" si="2"/>
        <v>0.30307831069113611</v>
      </c>
      <c r="I23" s="14"/>
      <c r="J23" s="3">
        <f t="shared" si="3"/>
        <v>212014</v>
      </c>
      <c r="K23" s="3">
        <v>125328</v>
      </c>
      <c r="L23" s="15">
        <f t="shared" si="4"/>
        <v>0.5856968609362514</v>
      </c>
      <c r="M23" s="15">
        <f t="shared" si="6"/>
        <v>4.6546188680303469E-2</v>
      </c>
      <c r="N23" s="3">
        <v>86686</v>
      </c>
      <c r="O23" s="15">
        <f t="shared" si="5"/>
        <v>0.40511073413060039</v>
      </c>
      <c r="P23" s="15">
        <f t="shared" si="7"/>
        <v>0.10203242343946428</v>
      </c>
    </row>
    <row r="24" spans="1:19" ht="17.25" customHeight="1">
      <c r="A24" s="9" t="s">
        <v>19</v>
      </c>
      <c r="B24" s="12">
        <v>93125</v>
      </c>
      <c r="C24" s="4">
        <f t="shared" si="0"/>
        <v>68379</v>
      </c>
      <c r="D24" s="4">
        <v>41787</v>
      </c>
      <c r="E24" s="14">
        <f t="shared" si="1"/>
        <v>0.4487194630872483</v>
      </c>
      <c r="F24" s="14"/>
      <c r="G24" s="4">
        <v>26592</v>
      </c>
      <c r="H24" s="14">
        <f t="shared" si="2"/>
        <v>0.28555167785234897</v>
      </c>
      <c r="I24" s="14"/>
      <c r="J24" s="3">
        <f t="shared" si="3"/>
        <v>77782</v>
      </c>
      <c r="K24" s="3">
        <v>44610</v>
      </c>
      <c r="L24" s="15">
        <f t="shared" si="4"/>
        <v>0.47903355704697986</v>
      </c>
      <c r="M24" s="15">
        <f t="shared" si="6"/>
        <v>3.0314093959731558E-2</v>
      </c>
      <c r="N24" s="3">
        <v>33172</v>
      </c>
      <c r="O24" s="15">
        <f t="shared" si="5"/>
        <v>0.35620939597315437</v>
      </c>
      <c r="P24" s="15">
        <f t="shared" si="7"/>
        <v>7.0657718120805402E-2</v>
      </c>
    </row>
    <row r="25" spans="1:19" ht="17.25" customHeight="1">
      <c r="A25" s="9" t="s">
        <v>20</v>
      </c>
      <c r="B25" s="12">
        <v>111343</v>
      </c>
      <c r="C25" s="4">
        <f t="shared" si="0"/>
        <v>75406</v>
      </c>
      <c r="D25" s="4">
        <v>48623</v>
      </c>
      <c r="E25" s="14">
        <f t="shared" si="1"/>
        <v>0.43669561624888859</v>
      </c>
      <c r="F25" s="14"/>
      <c r="G25" s="4">
        <v>26783</v>
      </c>
      <c r="H25" s="14">
        <f t="shared" si="2"/>
        <v>0.24054498262126942</v>
      </c>
      <c r="I25" s="14"/>
      <c r="J25" s="3">
        <f t="shared" si="3"/>
        <v>88228</v>
      </c>
      <c r="K25" s="3">
        <v>54122</v>
      </c>
      <c r="L25" s="15">
        <f t="shared" si="4"/>
        <v>0.48608354364441408</v>
      </c>
      <c r="M25" s="15">
        <f t="shared" si="6"/>
        <v>4.9387927395525499E-2</v>
      </c>
      <c r="N25" s="3">
        <v>34106</v>
      </c>
      <c r="O25" s="15">
        <f t="shared" si="5"/>
        <v>0.30631472117690378</v>
      </c>
      <c r="P25" s="15">
        <f t="shared" si="7"/>
        <v>6.5769738555634366E-2</v>
      </c>
    </row>
    <row r="26" spans="1:19" ht="17.25" customHeight="1">
      <c r="A26" s="9" t="s">
        <v>21</v>
      </c>
      <c r="B26" s="12">
        <v>36789</v>
      </c>
      <c r="C26" s="4">
        <f t="shared" si="0"/>
        <v>27108</v>
      </c>
      <c r="D26" s="4">
        <v>17065</v>
      </c>
      <c r="E26" s="14">
        <f t="shared" si="1"/>
        <v>0.46386148033379543</v>
      </c>
      <c r="F26" s="14"/>
      <c r="G26" s="4">
        <v>10043</v>
      </c>
      <c r="H26" s="14">
        <f t="shared" si="2"/>
        <v>0.27298920873087062</v>
      </c>
      <c r="I26" s="14"/>
      <c r="J26" s="3">
        <f t="shared" si="3"/>
        <v>30820</v>
      </c>
      <c r="K26" s="3">
        <v>18474</v>
      </c>
      <c r="L26" s="15">
        <f t="shared" si="4"/>
        <v>0.5021609720296828</v>
      </c>
      <c r="M26" s="15">
        <f t="shared" si="6"/>
        <v>3.8299491695887367E-2</v>
      </c>
      <c r="N26" s="3">
        <v>12346</v>
      </c>
      <c r="O26" s="15">
        <f t="shared" si="5"/>
        <v>0.33558944249639838</v>
      </c>
      <c r="P26" s="15">
        <f t="shared" si="7"/>
        <v>6.2600233765527757E-2</v>
      </c>
    </row>
    <row r="27" spans="1:19" ht="17.25" customHeight="1">
      <c r="A27" s="9" t="s">
        <v>22</v>
      </c>
      <c r="B27" s="12">
        <v>65228</v>
      </c>
      <c r="C27" s="4">
        <f t="shared" si="0"/>
        <v>53324</v>
      </c>
      <c r="D27" s="4">
        <v>34010</v>
      </c>
      <c r="E27" s="14">
        <f t="shared" si="1"/>
        <v>0.52140185196541367</v>
      </c>
      <c r="F27" s="14"/>
      <c r="G27" s="4">
        <v>19314</v>
      </c>
      <c r="H27" s="14">
        <f t="shared" si="2"/>
        <v>0.29609983442693322</v>
      </c>
      <c r="I27" s="14"/>
      <c r="J27" s="3">
        <f t="shared" si="3"/>
        <v>61985</v>
      </c>
      <c r="K27" s="3">
        <v>37793</v>
      </c>
      <c r="L27" s="15">
        <f t="shared" si="4"/>
        <v>0.5793984178573619</v>
      </c>
      <c r="M27" s="15">
        <f t="shared" si="6"/>
        <v>5.7996565891948237E-2</v>
      </c>
      <c r="N27" s="3">
        <v>24192</v>
      </c>
      <c r="O27" s="15">
        <f t="shared" si="5"/>
        <v>0.37088366958974672</v>
      </c>
      <c r="P27" s="15">
        <f t="shared" si="7"/>
        <v>7.4783835162813506E-2</v>
      </c>
    </row>
    <row r="28" spans="1:19" ht="17.25" customHeight="1">
      <c r="B28" s="20">
        <f>SUM(B5:B27)</f>
        <v>2133378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9" ht="17.25" customHeight="1"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9" ht="18" customHeight="1">
      <c r="A30" s="22"/>
      <c r="B30" s="23"/>
      <c r="C30" s="18">
        <f>SUM(C5:C27)</f>
        <v>1472725</v>
      </c>
      <c r="D30" s="18">
        <f>SUM(D5:D27)</f>
        <v>942388</v>
      </c>
      <c r="E30" s="19">
        <f>D30/B28</f>
        <v>0.4417351261707958</v>
      </c>
      <c r="F30" s="19"/>
      <c r="G30" s="18">
        <f>SUM(G5:G27)</f>
        <v>530337</v>
      </c>
      <c r="H30" s="19">
        <f>G30/B28</f>
        <v>0.24859026389134978</v>
      </c>
      <c r="I30" s="19"/>
      <c r="J30" s="16">
        <f>SUM(J5:J27)</f>
        <v>1712770</v>
      </c>
      <c r="K30" s="16">
        <f>SUM(K5:K27)</f>
        <v>1029678</v>
      </c>
      <c r="L30" s="17">
        <f>K30/B28</f>
        <v>0.48265145698511935</v>
      </c>
      <c r="M30" s="17">
        <f t="shared" si="6"/>
        <v>4.0916330814323554E-2</v>
      </c>
      <c r="N30" s="16">
        <f>SUM(N5:N27)</f>
        <v>683092</v>
      </c>
      <c r="O30" s="17">
        <f>N30/B28</f>
        <v>0.32019267096595166</v>
      </c>
      <c r="P30" s="17">
        <f t="shared" si="7"/>
        <v>7.1602407074601887E-2</v>
      </c>
      <c r="S30" s="33"/>
    </row>
    <row r="31" spans="1:19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autoFilter ref="A4:P4">
    <sortState ref="A5:U30">
      <sortCondition ref="A4"/>
    </sortState>
  </autoFilter>
  <mergeCells count="3">
    <mergeCell ref="J3:P3"/>
    <mergeCell ref="C3:I3"/>
    <mergeCell ref="J1:M1"/>
  </mergeCells>
  <pageMargins left="0.70866141732283472" right="0.70866141732283472" top="0.78740157480314965" bottom="0.78740157480314965" header="0.31496062992125984" footer="0.31496062992125984"/>
  <pageSetup paperSize="8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Erfassung Wohnort - KVT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TMASGFF Eberhardt, Daniel</dc:creator>
  <cp:lastModifiedBy>TMASGFF Fließ, Silke</cp:lastModifiedBy>
  <cp:lastPrinted>2021-06-29T08:14:56Z</cp:lastPrinted>
  <dcterms:created xsi:type="dcterms:W3CDTF">2021-01-07T08:47:23Z</dcterms:created>
  <dcterms:modified xsi:type="dcterms:W3CDTF">2021-06-30T12:49:47Z</dcterms:modified>
</cp:coreProperties>
</file>